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875" windowHeight="7275"/>
  </bookViews>
  <sheets>
    <sheet name="JAN - 19" sheetId="42" r:id="rId1"/>
    <sheet name="FEV - 19" sheetId="43" r:id="rId2"/>
    <sheet name="MAR - 19" sheetId="44" r:id="rId3"/>
    <sheet name="ABR - 19" sheetId="45" r:id="rId4"/>
    <sheet name="MAI - 19" sheetId="46" r:id="rId5"/>
    <sheet name="JUN - 19" sheetId="47" r:id="rId6"/>
    <sheet name="JUL - 19" sheetId="48" r:id="rId7"/>
    <sheet name="AGO - 19" sheetId="49" r:id="rId8"/>
    <sheet name="SET - 19" sheetId="50" r:id="rId9"/>
    <sheet name="OUT - 19" sheetId="51" r:id="rId10"/>
    <sheet name="NOV - 19" sheetId="52" r:id="rId11"/>
    <sheet name="DEZ - 19" sheetId="53" r:id="rId12"/>
  </sheets>
  <calcPr calcId="152511"/>
</workbook>
</file>

<file path=xl/calcChain.xml><?xml version="1.0" encoding="utf-8"?>
<calcChain xmlns="http://schemas.openxmlformats.org/spreadsheetml/2006/main">
  <c r="F10" i="53" l="1"/>
  <c r="I7" i="53" s="1"/>
  <c r="F10" i="52"/>
  <c r="I9" i="52" s="1"/>
  <c r="I6" i="53" l="1"/>
  <c r="I8" i="53"/>
  <c r="I9" i="53"/>
  <c r="I6" i="52"/>
  <c r="I7" i="52"/>
  <c r="I8" i="52"/>
  <c r="F10" i="51"/>
  <c r="I7" i="51" s="1"/>
  <c r="F10" i="50"/>
  <c r="I9" i="50" s="1"/>
  <c r="I10" i="53" l="1"/>
  <c r="I10" i="52"/>
  <c r="I8" i="51"/>
  <c r="I9" i="51"/>
  <c r="I6" i="51"/>
  <c r="I10" i="51" s="1"/>
  <c r="I6" i="50"/>
  <c r="I7" i="50"/>
  <c r="I8" i="50"/>
  <c r="F10" i="49"/>
  <c r="I9" i="49" s="1"/>
  <c r="F10" i="48"/>
  <c r="I7" i="48" s="1"/>
  <c r="F10" i="47"/>
  <c r="I9" i="47" s="1"/>
  <c r="F10" i="46"/>
  <c r="I7" i="46" s="1"/>
  <c r="F10" i="45"/>
  <c r="I9" i="45" s="1"/>
  <c r="F10" i="44"/>
  <c r="I9" i="44" s="1"/>
  <c r="F10" i="43"/>
  <c r="I7" i="43" s="1"/>
  <c r="F10" i="42"/>
  <c r="I9" i="42" s="1"/>
  <c r="I10" i="50" l="1"/>
  <c r="I6" i="49"/>
  <c r="I7" i="49"/>
  <c r="I8" i="49"/>
  <c r="I6" i="48"/>
  <c r="I8" i="48"/>
  <c r="I9" i="48"/>
  <c r="I10" i="48" s="1"/>
  <c r="I6" i="47"/>
  <c r="I7" i="47"/>
  <c r="I8" i="47"/>
  <c r="I10" i="47"/>
  <c r="I8" i="46"/>
  <c r="I7" i="45"/>
  <c r="I8" i="45"/>
  <c r="I6" i="45"/>
  <c r="I10" i="45" s="1"/>
  <c r="I8" i="44"/>
  <c r="I6" i="44"/>
  <c r="I7" i="44"/>
  <c r="I9" i="46"/>
  <c r="I6" i="46"/>
  <c r="I6" i="43"/>
  <c r="I8" i="43"/>
  <c r="I9" i="43"/>
  <c r="I7" i="42"/>
  <c r="I8" i="42"/>
  <c r="I6" i="42"/>
  <c r="I10" i="49" l="1"/>
  <c r="I10" i="46"/>
  <c r="I10" i="44"/>
  <c r="I10" i="42"/>
  <c r="I10" i="43"/>
</calcChain>
</file>

<file path=xl/sharedStrings.xml><?xml version="1.0" encoding="utf-8"?>
<sst xmlns="http://schemas.openxmlformats.org/spreadsheetml/2006/main" count="348" uniqueCount="35">
  <si>
    <t>FUNDOS DE INVESTIMENTOS</t>
  </si>
  <si>
    <t>Base Legal</t>
  </si>
  <si>
    <t>Limite de Resolução CMN 3922/2010</t>
  </si>
  <si>
    <t>BANCO</t>
  </si>
  <si>
    <t>DATA DA APLICAÇÃO</t>
  </si>
  <si>
    <t>% TOTAL</t>
  </si>
  <si>
    <t>TIPO DE FUNDO</t>
  </si>
  <si>
    <t>FI 100% Títulos TESOURO NACIONAL - ARTº 7º, I, "b"</t>
  </si>
  <si>
    <t>FINANCEIRO</t>
  </si>
  <si>
    <t>FI Renda Fixa - ARTº 7º , IV</t>
  </si>
  <si>
    <t>RF FLUXO</t>
  </si>
  <si>
    <t>13.077.415/0001-05</t>
  </si>
  <si>
    <t>CNPJ  DO FUNDO</t>
  </si>
  <si>
    <t>IRF-M1</t>
  </si>
  <si>
    <t>DATA DO RESGATE</t>
  </si>
  <si>
    <t>IMEDIATO</t>
  </si>
  <si>
    <t>11.328.882/0001-35</t>
  </si>
  <si>
    <t>INSTITUTO DE PREVIDÊNCIA SOCIAL DOS SERVIDORES PÚBLICOS DO MUNICÍPIO DO MORENO - MORENOPREV</t>
  </si>
  <si>
    <t>BRADESSCO</t>
  </si>
  <si>
    <t>B.B.</t>
  </si>
  <si>
    <t>C/C ( BB; SANT e CEF )</t>
  </si>
  <si>
    <t>11.484.558/0001-06</t>
  </si>
  <si>
    <t>31.01.2019</t>
  </si>
  <si>
    <t>28.02.2019</t>
  </si>
  <si>
    <t>CARTEIRA DE INVESTIMENTO - 2019</t>
  </si>
  <si>
    <t>31.03.2019</t>
  </si>
  <si>
    <t>30.04.2019</t>
  </si>
  <si>
    <t>31.05.2019</t>
  </si>
  <si>
    <t>30.06.2019</t>
  </si>
  <si>
    <t>31.07.2019</t>
  </si>
  <si>
    <t>31.08.2019</t>
  </si>
  <si>
    <t>30.09.2019</t>
  </si>
  <si>
    <t>31.10.2019</t>
  </si>
  <si>
    <t>30.11.2019</t>
  </si>
  <si>
    <t>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</si>
</sst>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3" fillId="0" borderId="7" xfId="0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43" fontId="3" fillId="0" borderId="8" xfId="0" applyNumberFormat="1" applyFont="1" applyBorder="1"/>
    <xf numFmtId="0" fontId="3" fillId="2" borderId="9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6" borderId="4" xfId="0" applyFont="1" applyFill="1" applyBorder="1"/>
    <xf numFmtId="0" fontId="3" fillId="6" borderId="5" xfId="0" applyFont="1" applyFill="1" applyBorder="1"/>
    <xf numFmtId="0" fontId="3" fillId="6" borderId="5" xfId="0" applyFont="1" applyFill="1" applyBorder="1" applyAlignment="1">
      <alignment horizontal="center"/>
    </xf>
    <xf numFmtId="43" fontId="3" fillId="6" borderId="5" xfId="1" applyFont="1" applyFill="1" applyBorder="1"/>
    <xf numFmtId="0" fontId="3" fillId="6" borderId="6" xfId="0" applyFont="1" applyFill="1" applyBorder="1"/>
    <xf numFmtId="17" fontId="7" fillId="0" borderId="0" xfId="0" applyNumberFormat="1" applyFont="1" applyAlignment="1">
      <alignment horizontal="center"/>
    </xf>
    <xf numFmtId="0" fontId="3" fillId="7" borderId="4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wrapText="1"/>
    </xf>
    <xf numFmtId="0" fontId="3" fillId="7" borderId="5" xfId="0" applyFont="1" applyFill="1" applyBorder="1"/>
    <xf numFmtId="43" fontId="3" fillId="7" borderId="5" xfId="2" applyNumberFormat="1" applyFont="1" applyFill="1" applyBorder="1"/>
    <xf numFmtId="43" fontId="4" fillId="6" borderId="5" xfId="1" applyFont="1" applyFill="1" applyBorder="1"/>
    <xf numFmtId="43" fontId="0" fillId="0" borderId="0" xfId="0" applyNumberFormat="1"/>
    <xf numFmtId="43" fontId="4" fillId="7" borderId="5" xfId="1" applyFont="1" applyFill="1" applyBorder="1" applyAlignment="1">
      <alignment vertical="center"/>
    </xf>
    <xf numFmtId="4" fontId="5" fillId="5" borderId="8" xfId="0" applyNumberFormat="1" applyFont="1" applyFill="1" applyBorder="1"/>
    <xf numFmtId="9" fontId="4" fillId="4" borderId="11" xfId="0" applyNumberFormat="1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/>
    <xf numFmtId="0" fontId="3" fillId="8" borderId="5" xfId="0" applyFont="1" applyFill="1" applyBorder="1" applyAlignment="1">
      <alignment horizontal="center"/>
    </xf>
    <xf numFmtId="43" fontId="4" fillId="8" borderId="5" xfId="1" applyFont="1" applyFill="1" applyBorder="1"/>
    <xf numFmtId="14" fontId="3" fillId="8" borderId="5" xfId="0" applyNumberFormat="1" applyFont="1" applyFill="1" applyBorder="1" applyAlignment="1">
      <alignment horizontal="center"/>
    </xf>
    <xf numFmtId="43" fontId="3" fillId="8" borderId="5" xfId="1" applyFont="1" applyFill="1" applyBorder="1"/>
    <xf numFmtId="0" fontId="3" fillId="8" borderId="5" xfId="0" applyFont="1" applyFill="1" applyBorder="1" applyAlignment="1">
      <alignment wrapText="1"/>
    </xf>
    <xf numFmtId="43" fontId="4" fillId="8" borderId="5" xfId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9" fontId="3" fillId="5" borderId="10" xfId="0" applyNumberFormat="1" applyFont="1" applyFill="1" applyBorder="1" applyAlignment="1">
      <alignment horizontal="center" vertical="center"/>
    </xf>
    <xf numFmtId="9" fontId="3" fillId="5" borderId="11" xfId="0" applyNumberFormat="1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</cellXfs>
  <cellStyles count="4">
    <cellStyle name="Normal" xfId="0" builtinId="0"/>
    <cellStyle name="Normal 2" xfId="3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E14" sqref="E14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43466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22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303150.18</v>
      </c>
      <c r="G6" s="18"/>
      <c r="H6" s="16" t="s">
        <v>15</v>
      </c>
      <c r="I6" s="19">
        <f>F6/F10*100</f>
        <v>92.143427185124708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2056.66</v>
      </c>
      <c r="G7" s="30"/>
      <c r="H7" s="30" t="s">
        <v>15</v>
      </c>
      <c r="I7" s="31">
        <f>F7/F10*100</f>
        <v>0.6251281162180361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12154.85</v>
      </c>
      <c r="G8" s="30"/>
      <c r="H8" s="30" t="s">
        <v>15</v>
      </c>
      <c r="I8" s="31">
        <f>F8/F10*100</f>
        <v>3.6945039449460761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11636.47</v>
      </c>
      <c r="G9" s="10"/>
      <c r="H9" s="10"/>
      <c r="I9" s="12">
        <f>F9/F10*100</f>
        <v>3.5369407537112068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328998.15999999992</v>
      </c>
      <c r="G10" s="2"/>
      <c r="H10" s="2"/>
      <c r="I10" s="4">
        <f>SUM(I6:I9)</f>
        <v>100.00000000000003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43739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32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443172.36</v>
      </c>
      <c r="G6" s="18"/>
      <c r="H6" s="16" t="s">
        <v>15</v>
      </c>
      <c r="I6" s="19">
        <f>F6/F10*100</f>
        <v>77.70952870474791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8853.89</v>
      </c>
      <c r="G7" s="30"/>
      <c r="H7" s="30" t="s">
        <v>15</v>
      </c>
      <c r="I7" s="31">
        <f>F7/F10*100</f>
        <v>1.5525147351330313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12610.59</v>
      </c>
      <c r="G8" s="30"/>
      <c r="H8" s="30" t="s">
        <v>15</v>
      </c>
      <c r="I8" s="31">
        <f>F8/F10*100</f>
        <v>2.211245768099813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105656.62</v>
      </c>
      <c r="G9" s="10"/>
      <c r="H9" s="10"/>
      <c r="I9" s="12">
        <f>F9/F10*100</f>
        <v>18.526710792019252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570293.46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E16" sqref="E1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43770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33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284540.28000000003</v>
      </c>
      <c r="G6" s="18"/>
      <c r="H6" s="16" t="s">
        <v>15</v>
      </c>
      <c r="I6" s="19">
        <f>F6/F10*100</f>
        <v>94.971308539729264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1585.59</v>
      </c>
      <c r="G7" s="30"/>
      <c r="H7" s="30" t="s">
        <v>15</v>
      </c>
      <c r="I7" s="31">
        <f>F7/F10*100</f>
        <v>0.52922404204954498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12647.78</v>
      </c>
      <c r="G8" s="30"/>
      <c r="H8" s="30" t="s">
        <v>15</v>
      </c>
      <c r="I8" s="31">
        <f>F8/F10*100</f>
        <v>4.2214628337422635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832.92</v>
      </c>
      <c r="G9" s="10"/>
      <c r="H9" s="10"/>
      <c r="I9" s="12">
        <f>F9/F10*100</f>
        <v>0.27800458447890503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299606.57000000007</v>
      </c>
      <c r="G10" s="2"/>
      <c r="H10" s="2"/>
      <c r="I10" s="4">
        <f>SUM(I6:I9)</f>
        <v>99.999999999999986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  <pageSetup paperSize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16" sqref="F1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43800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34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110237.18</v>
      </c>
      <c r="G6" s="18"/>
      <c r="H6" s="16" t="s">
        <v>15</v>
      </c>
      <c r="I6" s="19">
        <f>F6/F10*100</f>
        <v>44.822309395206176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94091.21</v>
      </c>
      <c r="G7" s="30"/>
      <c r="H7" s="30" t="s">
        <v>15</v>
      </c>
      <c r="I7" s="31">
        <f>F7/F10*100</f>
        <v>38.257376739765277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12683.8</v>
      </c>
      <c r="G8" s="30"/>
      <c r="H8" s="30" t="s">
        <v>15</v>
      </c>
      <c r="I8" s="31">
        <f>F8/F10*100</f>
        <v>5.1572183532535583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28930.47</v>
      </c>
      <c r="G9" s="10"/>
      <c r="H9" s="10"/>
      <c r="I9" s="12">
        <f>F9/F10*100</f>
        <v>11.763095511774981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245942.66</v>
      </c>
      <c r="G10" s="2"/>
      <c r="H10" s="2"/>
      <c r="I10" s="4">
        <f>SUM(I6:I9)</f>
        <v>99.999999999999986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A4" sqref="A4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43497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23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304501</v>
      </c>
      <c r="G6" s="18"/>
      <c r="H6" s="16" t="s">
        <v>15</v>
      </c>
      <c r="I6" s="19">
        <f>F6/F10*100</f>
        <v>80.978749836347674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2065.69</v>
      </c>
      <c r="G7" s="30"/>
      <c r="H7" s="30" t="s">
        <v>15</v>
      </c>
      <c r="I7" s="31">
        <f>F7/F10*100</f>
        <v>0.54934792906901797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12204.37</v>
      </c>
      <c r="G8" s="30"/>
      <c r="H8" s="30" t="s">
        <v>15</v>
      </c>
      <c r="I8" s="31">
        <f>F8/F10*100</f>
        <v>3.2456202939899259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57254.75</v>
      </c>
      <c r="G9" s="10"/>
      <c r="H9" s="10"/>
      <c r="I9" s="12">
        <f>F9/F10*100</f>
        <v>15.226281940593386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376025.81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6" sqref="F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43525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25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305880.75</v>
      </c>
      <c r="G6" s="18"/>
      <c r="H6" s="16" t="s">
        <v>15</v>
      </c>
      <c r="I6" s="19">
        <f>F6/F10*100</f>
        <v>87.94024712333345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663.86</v>
      </c>
      <c r="G7" s="30"/>
      <c r="H7" s="30" t="s">
        <v>15</v>
      </c>
      <c r="I7" s="31">
        <f>F7/F10*100</f>
        <v>0.19085873320009888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12251.52</v>
      </c>
      <c r="G8" s="30"/>
      <c r="H8" s="30" t="s">
        <v>15</v>
      </c>
      <c r="I8" s="31">
        <f>F8/F10*100</f>
        <v>3.5222932349827909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29031.81</v>
      </c>
      <c r="G9" s="10"/>
      <c r="H9" s="10"/>
      <c r="I9" s="12">
        <f>F9/F10*100</f>
        <v>8.3466009084836603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347827.94</v>
      </c>
      <c r="G10" s="2"/>
      <c r="H10" s="2"/>
      <c r="I10" s="4">
        <f>SUM(I6:I9)</f>
        <v>100.00000000000001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6" sqref="F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43556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26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307349.92</v>
      </c>
      <c r="G6" s="18"/>
      <c r="H6" s="16" t="s">
        <v>15</v>
      </c>
      <c r="I6" s="19">
        <f>F6/F10*100</f>
        <v>90.217152905007765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2308.56</v>
      </c>
      <c r="G7" s="30"/>
      <c r="H7" s="30" t="s">
        <v>15</v>
      </c>
      <c r="I7" s="31">
        <f>F7/F10*100</f>
        <v>0.6776371066255189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12304.15</v>
      </c>
      <c r="G8" s="30"/>
      <c r="H8" s="30" t="s">
        <v>15</v>
      </c>
      <c r="I8" s="31">
        <f>F8/F10*100</f>
        <v>3.611666409140927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18715.29</v>
      </c>
      <c r="G9" s="10"/>
      <c r="H9" s="10"/>
      <c r="I9" s="12">
        <f>F9/F10*100</f>
        <v>5.4935435792257987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340677.92</v>
      </c>
      <c r="G10" s="2"/>
      <c r="H10" s="2"/>
      <c r="I10" s="4">
        <f>SUM(I6:I9)</f>
        <v>100.00000000000001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10" sqref="F10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43586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27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299351.92</v>
      </c>
      <c r="G6" s="18"/>
      <c r="H6" s="16" t="s">
        <v>15</v>
      </c>
      <c r="I6" s="19">
        <f>F6/F10*100</f>
        <v>92.07319893859524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2323.4699999999998</v>
      </c>
      <c r="G7" s="30"/>
      <c r="H7" s="30" t="s">
        <v>15</v>
      </c>
      <c r="I7" s="31">
        <f>F7/F10*100</f>
        <v>0.71464153474565273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12359.41</v>
      </c>
      <c r="G8" s="30"/>
      <c r="H8" s="30" t="s">
        <v>15</v>
      </c>
      <c r="I8" s="31">
        <f>F8/F10*100</f>
        <v>3.8014468579111282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11089.04</v>
      </c>
      <c r="G9" s="10"/>
      <c r="H9" s="10"/>
      <c r="I9" s="12">
        <f>F9/F10*100</f>
        <v>3.4107126687480083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325123.83999999991</v>
      </c>
      <c r="G10" s="2"/>
      <c r="H10" s="2"/>
      <c r="I10" s="4">
        <f>SUM(I6:I9)</f>
        <v>100.00000000000003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H15" sqref="H15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42522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28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301030.44</v>
      </c>
      <c r="G6" s="18"/>
      <c r="H6" s="16" t="s">
        <v>15</v>
      </c>
      <c r="I6" s="19">
        <f>F6/F10*100</f>
        <v>85.828058506463961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4122.59</v>
      </c>
      <c r="G7" s="30"/>
      <c r="H7" s="30" t="s">
        <v>15</v>
      </c>
      <c r="I7" s="31">
        <f>F7/F10*100</f>
        <v>1.1754090241444128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12407.13</v>
      </c>
      <c r="G8" s="30"/>
      <c r="H8" s="30" t="s">
        <v>15</v>
      </c>
      <c r="I8" s="31">
        <f>F8/F10*100</f>
        <v>3.537449168055244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33176.47</v>
      </c>
      <c r="G9" s="10"/>
      <c r="H9" s="10"/>
      <c r="I9" s="12">
        <f>F9/F10*100</f>
        <v>9.4590833013363902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350736.63</v>
      </c>
      <c r="G10" s="2"/>
      <c r="H10" s="2"/>
      <c r="I10" s="4">
        <f>SUM(I6:I9)</f>
        <v>100.00000000000001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C15" sqref="C15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43647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29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303113.28000000003</v>
      </c>
      <c r="G6" s="18"/>
      <c r="H6" s="16" t="s">
        <v>15</v>
      </c>
      <c r="I6" s="19">
        <f>F6/F10*100</f>
        <v>70.608266242113174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3085.08</v>
      </c>
      <c r="G7" s="30"/>
      <c r="H7" s="30" t="s">
        <v>15</v>
      </c>
      <c r="I7" s="31">
        <f>F7/F10*100</f>
        <v>0.71864931163101298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12464.99</v>
      </c>
      <c r="G8" s="30"/>
      <c r="H8" s="30" t="s">
        <v>15</v>
      </c>
      <c r="I8" s="31">
        <f>F8/F10*100</f>
        <v>2.903638311806326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110625.31</v>
      </c>
      <c r="G9" s="10"/>
      <c r="H9" s="10"/>
      <c r="I9" s="12">
        <f>F9/F10*100</f>
        <v>25.769446134449485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429288.66000000003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43678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30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304704.08</v>
      </c>
      <c r="G6" s="18"/>
      <c r="H6" s="16" t="s">
        <v>15</v>
      </c>
      <c r="I6" s="19">
        <f>F6/F10*100</f>
        <v>61.04908166240174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0</v>
      </c>
      <c r="G7" s="30"/>
      <c r="H7" s="30" t="s">
        <v>15</v>
      </c>
      <c r="I7" s="31">
        <f>F7/F10*100</f>
        <v>0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12515.74</v>
      </c>
      <c r="G8" s="30"/>
      <c r="H8" s="30" t="s">
        <v>15</v>
      </c>
      <c r="I8" s="31">
        <f>F8/F10*100</f>
        <v>2.5075950191588765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181893.47</v>
      </c>
      <c r="G9" s="10"/>
      <c r="H9" s="10"/>
      <c r="I9" s="12">
        <f>F9/F10*100</f>
        <v>36.443323318439383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499113.29000000004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10.5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4" ht="15.75" x14ac:dyDescent="0.25">
      <c r="A3" s="37" t="s">
        <v>24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15.75" thickBot="1" x14ac:dyDescent="0.3">
      <c r="A4" s="14">
        <v>43709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31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15" t="s">
        <v>13</v>
      </c>
      <c r="B6" s="16" t="s">
        <v>21</v>
      </c>
      <c r="C6" s="17" t="s">
        <v>7</v>
      </c>
      <c r="D6" s="38">
        <v>1</v>
      </c>
      <c r="E6" s="16" t="s">
        <v>18</v>
      </c>
      <c r="F6" s="22">
        <v>346721.9</v>
      </c>
      <c r="G6" s="18"/>
      <c r="H6" s="16" t="s">
        <v>15</v>
      </c>
      <c r="I6" s="19">
        <f>F6/F10*100</f>
        <v>74.573333907456529</v>
      </c>
      <c r="J6" s="40" t="s">
        <v>8</v>
      </c>
      <c r="M6" s="21"/>
      <c r="N6" s="21"/>
    </row>
    <row r="7" spans="1:14" ht="26.25" x14ac:dyDescent="0.25">
      <c r="A7" s="25" t="s">
        <v>13</v>
      </c>
      <c r="B7" s="26" t="s">
        <v>16</v>
      </c>
      <c r="C7" s="32" t="s">
        <v>7</v>
      </c>
      <c r="D7" s="39"/>
      <c r="E7" s="26" t="s">
        <v>19</v>
      </c>
      <c r="F7" s="33">
        <v>0</v>
      </c>
      <c r="G7" s="30"/>
      <c r="H7" s="30" t="s">
        <v>15</v>
      </c>
      <c r="I7" s="31">
        <f>F7/F10*100</f>
        <v>0</v>
      </c>
      <c r="J7" s="41"/>
    </row>
    <row r="8" spans="1:14" x14ac:dyDescent="0.25">
      <c r="A8" s="25" t="s">
        <v>10</v>
      </c>
      <c r="B8" s="26" t="s">
        <v>11</v>
      </c>
      <c r="C8" s="27" t="s">
        <v>9</v>
      </c>
      <c r="D8" s="24">
        <v>0.3</v>
      </c>
      <c r="E8" s="28" t="s">
        <v>19</v>
      </c>
      <c r="F8" s="29">
        <v>12562.34</v>
      </c>
      <c r="G8" s="30"/>
      <c r="H8" s="30" t="s">
        <v>15</v>
      </c>
      <c r="I8" s="31">
        <f>F8/F10*100</f>
        <v>2.7019221326342451</v>
      </c>
      <c r="J8" s="42"/>
    </row>
    <row r="9" spans="1:14" x14ac:dyDescent="0.25">
      <c r="A9" s="9" t="s">
        <v>20</v>
      </c>
      <c r="B9" s="10"/>
      <c r="C9" s="10"/>
      <c r="D9" s="11"/>
      <c r="E9" s="10"/>
      <c r="F9" s="20">
        <v>105656.62</v>
      </c>
      <c r="G9" s="10"/>
      <c r="H9" s="10"/>
      <c r="I9" s="12">
        <f>F9/F10*100</f>
        <v>22.724743959909222</v>
      </c>
      <c r="J9" s="13"/>
    </row>
    <row r="10" spans="1:14" ht="15.75" thickBot="1" x14ac:dyDescent="0.3">
      <c r="A10" s="1"/>
      <c r="B10" s="2"/>
      <c r="C10" s="2"/>
      <c r="D10" s="3"/>
      <c r="E10" s="2"/>
      <c r="F10" s="23">
        <f>SUM(F6:F9)</f>
        <v>464940.86000000004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JAN - 19</vt:lpstr>
      <vt:lpstr>FEV - 19</vt:lpstr>
      <vt:lpstr>MAR - 19</vt:lpstr>
      <vt:lpstr>ABR - 19</vt:lpstr>
      <vt:lpstr>MAI - 19</vt:lpstr>
      <vt:lpstr>JUN - 19</vt:lpstr>
      <vt:lpstr>JUL - 19</vt:lpstr>
      <vt:lpstr>AGO - 19</vt:lpstr>
      <vt:lpstr>SET - 19</vt:lpstr>
      <vt:lpstr>OUT - 19</vt:lpstr>
      <vt:lpstr>NOV - 19</vt:lpstr>
      <vt:lpstr>DEZ - 19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Moreno Prev</cp:lastModifiedBy>
  <cp:lastPrinted>2018-01-25T16:31:03Z</cp:lastPrinted>
  <dcterms:created xsi:type="dcterms:W3CDTF">2014-04-08T12:21:47Z</dcterms:created>
  <dcterms:modified xsi:type="dcterms:W3CDTF">2020-03-13T15:59:52Z</dcterms:modified>
</cp:coreProperties>
</file>